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8" windowWidth="17496" windowHeight="9432"/>
  </bookViews>
  <sheets>
    <sheet name="Foglio1" sheetId="1" r:id="rId1"/>
  </sheets>
  <definedNames>
    <definedName name="_xlnm.Print_Area" localSheetId="0">Foglio1!$A$1:$N$57</definedName>
  </definedNames>
  <calcPr calcId="124519"/>
</workbook>
</file>

<file path=xl/calcChain.xml><?xml version="1.0" encoding="utf-8"?>
<calcChain xmlns="http://schemas.openxmlformats.org/spreadsheetml/2006/main">
  <c r="B53" i="1"/>
  <c r="E52"/>
  <c r="F52" s="1"/>
  <c r="E51"/>
  <c r="F51" s="1"/>
  <c r="E50"/>
  <c r="F50" s="1"/>
  <c r="E49"/>
  <c r="F49" s="1"/>
  <c r="E11"/>
  <c r="F11" s="1"/>
  <c r="E10"/>
  <c r="F10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F31" s="1"/>
  <c r="E30"/>
  <c r="F30" s="1"/>
  <c r="E29"/>
  <c r="F29" s="1"/>
  <c r="E28"/>
  <c r="F28" s="1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9"/>
  <c r="F9" s="1"/>
  <c r="E8"/>
  <c r="F8" s="1"/>
  <c r="E7"/>
  <c r="F7" s="1"/>
  <c r="E6"/>
  <c r="F6" s="1"/>
  <c r="E5"/>
  <c r="F5" s="1"/>
  <c r="E4" l="1"/>
  <c r="F4" s="1"/>
  <c r="F53" s="1"/>
  <c r="D56" l="1"/>
</calcChain>
</file>

<file path=xl/sharedStrings.xml><?xml version="1.0" encoding="utf-8"?>
<sst xmlns="http://schemas.openxmlformats.org/spreadsheetml/2006/main" count="61" uniqueCount="61">
  <si>
    <t>TOTALE</t>
  </si>
  <si>
    <t>numero</t>
  </si>
  <si>
    <t>giorni effettivi</t>
  </si>
  <si>
    <t>(IVA esclusa)</t>
  </si>
  <si>
    <t>importo dovuto</t>
  </si>
  <si>
    <t>(imponibile)</t>
  </si>
  <si>
    <t>data scadenza</t>
  </si>
  <si>
    <t>data pagamento</t>
  </si>
  <si>
    <t>parametri</t>
  </si>
  <si>
    <t>2° TRIMESTRE APRILE-MAGGIO-GIUGNO</t>
  </si>
  <si>
    <t>Dati fattura dal 01/04/2018 al 30/06/2018</t>
  </si>
  <si>
    <t>0000012</t>
  </si>
  <si>
    <t>V3-7291</t>
  </si>
  <si>
    <t>7/PA</t>
  </si>
  <si>
    <t>00047/01</t>
  </si>
  <si>
    <t>115/18</t>
  </si>
  <si>
    <t>V3-7904</t>
  </si>
  <si>
    <t>E/69</t>
  </si>
  <si>
    <t>464/F</t>
  </si>
  <si>
    <t>264/02</t>
  </si>
  <si>
    <t>13/PA</t>
  </si>
  <si>
    <t>119/18</t>
  </si>
  <si>
    <t>134/18</t>
  </si>
  <si>
    <t>E/102</t>
  </si>
  <si>
    <t>01/PA</t>
  </si>
  <si>
    <t>10/143</t>
  </si>
  <si>
    <t>10/145</t>
  </si>
  <si>
    <t>144/18</t>
  </si>
  <si>
    <t>00001/01</t>
  </si>
  <si>
    <t>679/F</t>
  </si>
  <si>
    <t>00056/01</t>
  </si>
  <si>
    <t>00057/01</t>
  </si>
  <si>
    <t>165V5</t>
  </si>
  <si>
    <t>166V5</t>
  </si>
  <si>
    <t>222/PA</t>
  </si>
  <si>
    <t>FATTPA 33_18</t>
  </si>
  <si>
    <t>FATTPA 34_18</t>
  </si>
  <si>
    <t>01/PA/18</t>
  </si>
  <si>
    <t>E/127</t>
  </si>
  <si>
    <t>000057/PA</t>
  </si>
  <si>
    <t>000051/PA</t>
  </si>
  <si>
    <t>04/PA</t>
  </si>
  <si>
    <t>000065/PA</t>
  </si>
  <si>
    <t>000066/PA</t>
  </si>
  <si>
    <t>168/18</t>
  </si>
  <si>
    <t>E/155  E/156</t>
  </si>
  <si>
    <t>8718176029</t>
  </si>
  <si>
    <t>931/F</t>
  </si>
  <si>
    <t>14PA</t>
  </si>
  <si>
    <t>185/18</t>
  </si>
  <si>
    <t>186,18</t>
  </si>
  <si>
    <t>000031/18E</t>
  </si>
  <si>
    <t>03/PA/2018</t>
  </si>
  <si>
    <t>FATTPA 1_18</t>
  </si>
  <si>
    <t>E/231</t>
  </si>
  <si>
    <t>01/18</t>
  </si>
  <si>
    <t>483</t>
  </si>
  <si>
    <t>8718218953</t>
  </si>
  <si>
    <t>02/2018</t>
  </si>
  <si>
    <t>31</t>
  </si>
  <si>
    <t xml:space="preserve">     INDICATORE DI TEMPESTIVITA' DEI PAGAMENTI: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</si>
</sst>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vertical="center"/>
    </xf>
    <xf numFmtId="14" fontId="0" fillId="0" borderId="1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3" fontId="2" fillId="2" borderId="11" xfId="1" applyFont="1" applyFill="1" applyBorder="1" applyAlignment="1">
      <alignment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14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center"/>
    </xf>
    <xf numFmtId="4" fontId="6" fillId="3" borderId="22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49" fontId="0" fillId="0" borderId="13" xfId="0" applyNumberForma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4" fontId="0" fillId="0" borderId="14" xfId="0" applyNumberForma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zoomScale="60" workbookViewId="0">
      <selection activeCell="F15" sqref="F15"/>
    </sheetView>
  </sheetViews>
  <sheetFormatPr defaultColWidth="9.109375" defaultRowHeight="14.4"/>
  <cols>
    <col min="1" max="1" width="16" style="1" customWidth="1"/>
    <col min="2" max="4" width="15.6640625" style="1" customWidth="1"/>
    <col min="5" max="5" width="15.77734375" style="1" customWidth="1"/>
    <col min="6" max="6" width="18.77734375" style="1" customWidth="1"/>
    <col min="7" max="16384" width="9.109375" style="1"/>
  </cols>
  <sheetData>
    <row r="1" spans="1:13" ht="24" customHeight="1">
      <c r="A1" s="30" t="s">
        <v>10</v>
      </c>
      <c r="B1" s="31"/>
      <c r="C1" s="31"/>
      <c r="D1" s="32"/>
      <c r="E1" s="37" t="s">
        <v>9</v>
      </c>
      <c r="F1" s="38"/>
      <c r="G1" s="11"/>
      <c r="I1" s="18"/>
      <c r="J1" s="18"/>
      <c r="K1" s="18"/>
      <c r="L1" s="18"/>
      <c r="M1" s="18"/>
    </row>
    <row r="2" spans="1:13" ht="21.75" customHeight="1">
      <c r="A2" s="33" t="s">
        <v>1</v>
      </c>
      <c r="B2" s="12" t="s">
        <v>4</v>
      </c>
      <c r="C2" s="35" t="s">
        <v>6</v>
      </c>
      <c r="D2" s="12" t="s">
        <v>7</v>
      </c>
      <c r="E2" s="26" t="s">
        <v>2</v>
      </c>
      <c r="F2" s="24" t="s">
        <v>8</v>
      </c>
    </row>
    <row r="3" spans="1:13" ht="21.75" customHeight="1">
      <c r="A3" s="34"/>
      <c r="B3" s="13" t="s">
        <v>3</v>
      </c>
      <c r="C3" s="36"/>
      <c r="D3" s="13" t="s">
        <v>5</v>
      </c>
      <c r="E3" s="27"/>
      <c r="F3" s="25"/>
    </row>
    <row r="4" spans="1:13">
      <c r="A4" s="16" t="s">
        <v>11</v>
      </c>
      <c r="B4" s="2">
        <v>9856</v>
      </c>
      <c r="C4" s="3">
        <v>43215</v>
      </c>
      <c r="D4" s="3">
        <v>43196</v>
      </c>
      <c r="E4" s="14">
        <f t="shared" ref="E4" si="0">IF(AND(C4&lt;&gt;"",D4&lt;&gt;""),D4-C4,"")</f>
        <v>-19</v>
      </c>
      <c r="F4" s="22">
        <f t="shared" ref="F4" si="1">IF(AND(E4&lt;&gt;"",B4&lt;&gt;""),E4*B4,"")</f>
        <v>-187264</v>
      </c>
      <c r="J4" s="17"/>
    </row>
    <row r="5" spans="1:13">
      <c r="A5" s="16" t="s">
        <v>12</v>
      </c>
      <c r="B5" s="2">
        <v>478.2</v>
      </c>
      <c r="C5" s="3">
        <v>43220</v>
      </c>
      <c r="D5" s="3">
        <v>43196</v>
      </c>
      <c r="E5" s="14">
        <f t="shared" ref="E5:E52" si="2">IF(AND(C5&lt;&gt;"",D5&lt;&gt;""),D5-C5,"")</f>
        <v>-24</v>
      </c>
      <c r="F5" s="22">
        <f t="shared" ref="F5:F52" si="3">IF(AND(E5&lt;&gt;"",B5&lt;&gt;""),E5*B5,"")</f>
        <v>-11476.8</v>
      </c>
      <c r="G5" s="17"/>
      <c r="J5" s="17"/>
    </row>
    <row r="6" spans="1:13">
      <c r="A6" s="16" t="s">
        <v>13</v>
      </c>
      <c r="B6" s="2">
        <v>204.92</v>
      </c>
      <c r="C6" s="3">
        <v>43218</v>
      </c>
      <c r="D6" s="3">
        <v>43196</v>
      </c>
      <c r="E6" s="14">
        <f t="shared" si="2"/>
        <v>-22</v>
      </c>
      <c r="F6" s="22">
        <f t="shared" si="3"/>
        <v>-4508.24</v>
      </c>
      <c r="G6" s="17"/>
      <c r="J6" s="17"/>
    </row>
    <row r="7" spans="1:13">
      <c r="A7" s="16" t="s">
        <v>14</v>
      </c>
      <c r="B7" s="2">
        <v>359.09</v>
      </c>
      <c r="C7" s="3">
        <v>43220</v>
      </c>
      <c r="D7" s="3">
        <v>43196</v>
      </c>
      <c r="E7" s="14">
        <f t="shared" si="2"/>
        <v>-24</v>
      </c>
      <c r="F7" s="22">
        <f t="shared" si="3"/>
        <v>-8618.16</v>
      </c>
      <c r="J7" s="17"/>
    </row>
    <row r="8" spans="1:13">
      <c r="A8" s="16" t="s">
        <v>17</v>
      </c>
      <c r="B8" s="2">
        <v>672.73</v>
      </c>
      <c r="C8" s="3">
        <v>43226</v>
      </c>
      <c r="D8" s="3">
        <v>43202</v>
      </c>
      <c r="E8" s="14">
        <f t="shared" si="2"/>
        <v>-24</v>
      </c>
      <c r="F8" s="22">
        <f t="shared" si="3"/>
        <v>-16145.52</v>
      </c>
      <c r="G8" s="17"/>
      <c r="J8" s="17"/>
    </row>
    <row r="9" spans="1:13">
      <c r="A9" s="16" t="s">
        <v>18</v>
      </c>
      <c r="B9" s="2">
        <v>6058.31</v>
      </c>
      <c r="C9" s="3">
        <v>43224</v>
      </c>
      <c r="D9" s="3">
        <v>43202</v>
      </c>
      <c r="E9" s="14">
        <f t="shared" si="2"/>
        <v>-22</v>
      </c>
      <c r="F9" s="22">
        <f t="shared" si="3"/>
        <v>-133282.82</v>
      </c>
      <c r="G9" s="17"/>
      <c r="J9" s="17"/>
    </row>
    <row r="10" spans="1:13">
      <c r="A10" s="16" t="s">
        <v>16</v>
      </c>
      <c r="B10" s="2">
        <v>2085.0100000000002</v>
      </c>
      <c r="C10" s="3">
        <v>43227</v>
      </c>
      <c r="D10" s="3">
        <v>43202</v>
      </c>
      <c r="E10" s="14">
        <f>IF(AND(C10&lt;&gt;"",D10&lt;&gt;""),D10-C10,"")</f>
        <v>-25</v>
      </c>
      <c r="F10" s="22">
        <f t="shared" ref="F10:F11" si="4">IF(AND(E10&lt;&gt;"",B10&lt;&gt;""),E10*B10,"")</f>
        <v>-52125.250000000007</v>
      </c>
      <c r="G10" s="17"/>
      <c r="J10" s="17"/>
    </row>
    <row r="11" spans="1:13">
      <c r="A11" s="16" t="s">
        <v>15</v>
      </c>
      <c r="B11" s="2">
        <v>9568</v>
      </c>
      <c r="C11" s="3">
        <v>43225</v>
      </c>
      <c r="D11" s="3">
        <v>43202</v>
      </c>
      <c r="E11" s="14">
        <f t="shared" ref="E11" si="5">IF(AND(C11&lt;&gt;"",D11&lt;&gt;""),D11-C11,"")</f>
        <v>-23</v>
      </c>
      <c r="F11" s="22">
        <f t="shared" si="4"/>
        <v>-220064</v>
      </c>
      <c r="J11" s="17"/>
    </row>
    <row r="12" spans="1:13">
      <c r="A12" s="16" t="s">
        <v>19</v>
      </c>
      <c r="B12" s="2">
        <v>292.44</v>
      </c>
      <c r="C12" s="3">
        <v>43250</v>
      </c>
      <c r="D12" s="3">
        <v>43213</v>
      </c>
      <c r="E12" s="14">
        <f t="shared" si="2"/>
        <v>-37</v>
      </c>
      <c r="F12" s="22">
        <f t="shared" si="3"/>
        <v>-10820.28</v>
      </c>
      <c r="G12" s="17"/>
      <c r="J12" s="17"/>
    </row>
    <row r="13" spans="1:13">
      <c r="A13" s="16" t="s">
        <v>20</v>
      </c>
      <c r="B13" s="2">
        <v>129.1</v>
      </c>
      <c r="C13" s="3">
        <v>43234</v>
      </c>
      <c r="D13" s="3">
        <v>43213</v>
      </c>
      <c r="E13" s="14">
        <f t="shared" si="2"/>
        <v>-21</v>
      </c>
      <c r="F13" s="22">
        <f t="shared" si="3"/>
        <v>-2711.1</v>
      </c>
      <c r="G13" s="20"/>
      <c r="I13" s="17"/>
    </row>
    <row r="14" spans="1:13">
      <c r="A14" s="16" t="s">
        <v>21</v>
      </c>
      <c r="B14" s="2">
        <v>149.03</v>
      </c>
      <c r="C14" s="3">
        <v>43233</v>
      </c>
      <c r="D14" s="3">
        <v>43213</v>
      </c>
      <c r="E14" s="14">
        <f t="shared" si="2"/>
        <v>-20</v>
      </c>
      <c r="F14" s="22">
        <f t="shared" si="3"/>
        <v>-2980.6</v>
      </c>
      <c r="G14" s="17"/>
      <c r="J14" s="17"/>
    </row>
    <row r="15" spans="1:13">
      <c r="A15" s="16" t="s">
        <v>22</v>
      </c>
      <c r="B15" s="2">
        <v>161.6</v>
      </c>
      <c r="C15" s="3">
        <v>43239</v>
      </c>
      <c r="D15" s="3">
        <v>43213</v>
      </c>
      <c r="E15" s="14">
        <f t="shared" si="2"/>
        <v>-26</v>
      </c>
      <c r="F15" s="22">
        <f t="shared" si="3"/>
        <v>-4201.5999999999995</v>
      </c>
      <c r="G15" s="17"/>
      <c r="J15" s="17"/>
    </row>
    <row r="16" spans="1:13">
      <c r="A16" s="16" t="s">
        <v>23</v>
      </c>
      <c r="B16" s="2">
        <v>345.45</v>
      </c>
      <c r="C16" s="3">
        <v>43240</v>
      </c>
      <c r="D16" s="3">
        <v>43213</v>
      </c>
      <c r="E16" s="14">
        <f t="shared" si="2"/>
        <v>-27</v>
      </c>
      <c r="F16" s="22">
        <f t="shared" si="3"/>
        <v>-9327.15</v>
      </c>
      <c r="G16" s="17"/>
      <c r="J16" s="17"/>
    </row>
    <row r="17" spans="1:10">
      <c r="A17" s="16" t="s">
        <v>24</v>
      </c>
      <c r="B17" s="2">
        <v>450</v>
      </c>
      <c r="C17" s="3">
        <v>43246</v>
      </c>
      <c r="D17" s="3">
        <v>43234</v>
      </c>
      <c r="E17" s="14">
        <f t="shared" si="2"/>
        <v>-12</v>
      </c>
      <c r="F17" s="22">
        <f t="shared" si="3"/>
        <v>-5400</v>
      </c>
      <c r="G17" s="17"/>
      <c r="J17" s="17"/>
    </row>
    <row r="18" spans="1:10">
      <c r="A18" s="16" t="s">
        <v>25</v>
      </c>
      <c r="B18" s="2">
        <v>796.5</v>
      </c>
      <c r="C18" s="3">
        <v>43251</v>
      </c>
      <c r="D18" s="3">
        <v>43234</v>
      </c>
      <c r="E18" s="14">
        <f t="shared" si="2"/>
        <v>-17</v>
      </c>
      <c r="F18" s="22">
        <f t="shared" si="3"/>
        <v>-13540.5</v>
      </c>
      <c r="G18" s="17"/>
      <c r="J18" s="17"/>
    </row>
    <row r="19" spans="1:10">
      <c r="A19" s="16" t="s">
        <v>26</v>
      </c>
      <c r="B19" s="2">
        <v>415.29</v>
      </c>
      <c r="C19" s="3">
        <v>43251</v>
      </c>
      <c r="D19" s="3">
        <v>43234</v>
      </c>
      <c r="E19" s="14">
        <f t="shared" si="2"/>
        <v>-17</v>
      </c>
      <c r="F19" s="22">
        <f t="shared" si="3"/>
        <v>-7059.93</v>
      </c>
      <c r="G19" s="17"/>
      <c r="J19" s="17"/>
    </row>
    <row r="20" spans="1:10">
      <c r="A20" s="16" t="s">
        <v>27</v>
      </c>
      <c r="B20" s="2">
        <v>1340</v>
      </c>
      <c r="C20" s="3">
        <v>43252</v>
      </c>
      <c r="D20" s="3">
        <v>43234</v>
      </c>
      <c r="E20" s="14">
        <f t="shared" si="2"/>
        <v>-18</v>
      </c>
      <c r="F20" s="22">
        <f t="shared" si="3"/>
        <v>-24120</v>
      </c>
      <c r="G20" s="17"/>
      <c r="J20" s="17"/>
    </row>
    <row r="21" spans="1:10">
      <c r="A21" s="16" t="s">
        <v>28</v>
      </c>
      <c r="B21" s="2">
        <v>660</v>
      </c>
      <c r="C21" s="3">
        <v>43250</v>
      </c>
      <c r="D21" s="3">
        <v>43234</v>
      </c>
      <c r="E21" s="14">
        <f t="shared" si="2"/>
        <v>-16</v>
      </c>
      <c r="F21" s="22">
        <f t="shared" si="3"/>
        <v>-10560</v>
      </c>
      <c r="G21" s="17"/>
      <c r="J21" s="17"/>
    </row>
    <row r="22" spans="1:10">
      <c r="A22" s="19" t="s">
        <v>29</v>
      </c>
      <c r="B22" s="4">
        <v>6058.31</v>
      </c>
      <c r="C22" s="3">
        <v>43252</v>
      </c>
      <c r="D22" s="3">
        <v>43234</v>
      </c>
      <c r="E22" s="14">
        <f t="shared" si="2"/>
        <v>-18</v>
      </c>
      <c r="F22" s="22">
        <f t="shared" si="3"/>
        <v>-109049.58</v>
      </c>
      <c r="G22" s="17"/>
      <c r="J22" s="17"/>
    </row>
    <row r="23" spans="1:10">
      <c r="A23" s="19" t="s">
        <v>30</v>
      </c>
      <c r="B23" s="4">
        <v>745.45</v>
      </c>
      <c r="C23" s="3">
        <v>43252</v>
      </c>
      <c r="D23" s="3">
        <v>43234</v>
      </c>
      <c r="E23" s="14">
        <f t="shared" si="2"/>
        <v>-18</v>
      </c>
      <c r="F23" s="22">
        <f t="shared" si="3"/>
        <v>-13418.1</v>
      </c>
      <c r="G23" s="17"/>
      <c r="J23" s="17"/>
    </row>
    <row r="24" spans="1:10">
      <c r="A24" s="19" t="s">
        <v>31</v>
      </c>
      <c r="B24" s="4">
        <v>212.73</v>
      </c>
      <c r="C24" s="3">
        <v>43252</v>
      </c>
      <c r="D24" s="3">
        <v>43234</v>
      </c>
      <c r="E24" s="14">
        <f t="shared" si="2"/>
        <v>-18</v>
      </c>
      <c r="F24" s="22">
        <f t="shared" si="3"/>
        <v>-3829.14</v>
      </c>
      <c r="G24" s="17"/>
      <c r="J24" s="17"/>
    </row>
    <row r="25" spans="1:10">
      <c r="A25" s="19" t="s">
        <v>32</v>
      </c>
      <c r="B25" s="4">
        <v>600</v>
      </c>
      <c r="C25" s="21">
        <v>43281</v>
      </c>
      <c r="D25" s="3">
        <v>43234</v>
      </c>
      <c r="E25" s="14">
        <f t="shared" si="2"/>
        <v>-47</v>
      </c>
      <c r="F25" s="22">
        <f t="shared" si="3"/>
        <v>-28200</v>
      </c>
      <c r="G25" s="17"/>
      <c r="J25" s="17"/>
    </row>
    <row r="26" spans="1:10">
      <c r="A26" s="16" t="s">
        <v>33</v>
      </c>
      <c r="B26" s="2">
        <v>735</v>
      </c>
      <c r="C26" s="21">
        <v>43281</v>
      </c>
      <c r="D26" s="3">
        <v>43234</v>
      </c>
      <c r="E26" s="14">
        <f t="shared" si="2"/>
        <v>-47</v>
      </c>
      <c r="F26" s="22">
        <f t="shared" si="3"/>
        <v>-34545</v>
      </c>
      <c r="G26" s="17"/>
      <c r="J26" s="17"/>
    </row>
    <row r="27" spans="1:10">
      <c r="A27" s="19" t="s">
        <v>34</v>
      </c>
      <c r="B27" s="4">
        <v>1180</v>
      </c>
      <c r="C27" s="5">
        <v>43257</v>
      </c>
      <c r="D27" s="3">
        <v>43234</v>
      </c>
      <c r="E27" s="14">
        <f t="shared" si="2"/>
        <v>-23</v>
      </c>
      <c r="F27" s="22">
        <f t="shared" si="3"/>
        <v>-27140</v>
      </c>
      <c r="G27" s="17"/>
      <c r="J27" s="17"/>
    </row>
    <row r="28" spans="1:10">
      <c r="A28" s="16" t="s">
        <v>35</v>
      </c>
      <c r="B28" s="4">
        <v>4635.7</v>
      </c>
      <c r="C28" s="5">
        <v>43254</v>
      </c>
      <c r="D28" s="3">
        <v>43234</v>
      </c>
      <c r="E28" s="14">
        <f t="shared" si="2"/>
        <v>-20</v>
      </c>
      <c r="F28" s="22">
        <f t="shared" si="3"/>
        <v>-92714</v>
      </c>
      <c r="G28" s="17"/>
      <c r="J28" s="17"/>
    </row>
    <row r="29" spans="1:10">
      <c r="A29" s="19" t="s">
        <v>36</v>
      </c>
      <c r="B29" s="4">
        <v>3302</v>
      </c>
      <c r="C29" s="5">
        <v>43254</v>
      </c>
      <c r="D29" s="3">
        <v>43234</v>
      </c>
      <c r="E29" s="14">
        <f t="shared" si="2"/>
        <v>-20</v>
      </c>
      <c r="F29" s="22">
        <f t="shared" si="3"/>
        <v>-66040</v>
      </c>
      <c r="G29" s="17"/>
      <c r="J29" s="17"/>
    </row>
    <row r="30" spans="1:10">
      <c r="A30" s="19" t="s">
        <v>37</v>
      </c>
      <c r="B30" s="4">
        <v>502.38</v>
      </c>
      <c r="C30" s="5">
        <v>43281</v>
      </c>
      <c r="D30" s="5">
        <v>43255</v>
      </c>
      <c r="E30" s="14">
        <f t="shared" si="2"/>
        <v>-26</v>
      </c>
      <c r="F30" s="22">
        <f t="shared" si="3"/>
        <v>-13061.88</v>
      </c>
      <c r="G30" s="17"/>
      <c r="J30" s="17"/>
    </row>
    <row r="31" spans="1:10">
      <c r="A31" s="19" t="s">
        <v>38</v>
      </c>
      <c r="B31" s="4">
        <v>463.64</v>
      </c>
      <c r="C31" s="5">
        <v>43265</v>
      </c>
      <c r="D31" s="5">
        <v>43255</v>
      </c>
      <c r="E31" s="14">
        <f t="shared" si="2"/>
        <v>-10</v>
      </c>
      <c r="F31" s="22">
        <f t="shared" si="3"/>
        <v>-4636.3999999999996</v>
      </c>
      <c r="G31" s="17"/>
      <c r="J31" s="17"/>
    </row>
    <row r="32" spans="1:10">
      <c r="A32" s="19" t="s">
        <v>40</v>
      </c>
      <c r="B32" s="4">
        <v>272.73</v>
      </c>
      <c r="C32" s="5">
        <v>43265</v>
      </c>
      <c r="D32" s="5">
        <v>43255</v>
      </c>
      <c r="E32" s="14">
        <f t="shared" si="2"/>
        <v>-10</v>
      </c>
      <c r="F32" s="22">
        <f t="shared" si="3"/>
        <v>-2727.3</v>
      </c>
      <c r="G32" s="17"/>
      <c r="J32" s="17"/>
    </row>
    <row r="33" spans="1:10">
      <c r="A33" s="19" t="s">
        <v>39</v>
      </c>
      <c r="B33" s="4">
        <v>300</v>
      </c>
      <c r="C33" s="5">
        <v>43265</v>
      </c>
      <c r="D33" s="5">
        <v>43255</v>
      </c>
      <c r="E33" s="14">
        <f t="shared" si="2"/>
        <v>-10</v>
      </c>
      <c r="F33" s="22">
        <f t="shared" si="3"/>
        <v>-3000</v>
      </c>
      <c r="G33" s="17"/>
      <c r="J33" s="17"/>
    </row>
    <row r="34" spans="1:10">
      <c r="A34" s="19" t="s">
        <v>41</v>
      </c>
      <c r="B34" s="4">
        <v>800</v>
      </c>
      <c r="C34" s="5">
        <v>43268</v>
      </c>
      <c r="D34" s="5">
        <v>43255</v>
      </c>
      <c r="E34" s="14">
        <f t="shared" si="2"/>
        <v>-13</v>
      </c>
      <c r="F34" s="22">
        <f t="shared" si="3"/>
        <v>-10400</v>
      </c>
      <c r="G34" s="17"/>
      <c r="J34" s="17"/>
    </row>
    <row r="35" spans="1:10">
      <c r="A35" s="19" t="s">
        <v>42</v>
      </c>
      <c r="B35" s="4">
        <v>330</v>
      </c>
      <c r="C35" s="5">
        <v>43271</v>
      </c>
      <c r="D35" s="5">
        <v>43255</v>
      </c>
      <c r="E35" s="14">
        <f t="shared" si="2"/>
        <v>-16</v>
      </c>
      <c r="F35" s="22">
        <f t="shared" si="3"/>
        <v>-5280</v>
      </c>
      <c r="G35" s="17"/>
      <c r="J35" s="17"/>
    </row>
    <row r="36" spans="1:10">
      <c r="A36" s="19" t="s">
        <v>43</v>
      </c>
      <c r="B36" s="4">
        <v>350</v>
      </c>
      <c r="C36" s="5">
        <v>43271</v>
      </c>
      <c r="D36" s="5">
        <v>43255</v>
      </c>
      <c r="E36" s="14">
        <f t="shared" si="2"/>
        <v>-16</v>
      </c>
      <c r="F36" s="22">
        <f t="shared" si="3"/>
        <v>-5600</v>
      </c>
      <c r="G36" s="17"/>
      <c r="J36" s="17"/>
    </row>
    <row r="37" spans="1:10">
      <c r="A37" s="19" t="s">
        <v>44</v>
      </c>
      <c r="B37" s="4">
        <v>493</v>
      </c>
      <c r="C37" s="5">
        <v>43271</v>
      </c>
      <c r="D37" s="5">
        <v>43255</v>
      </c>
      <c r="E37" s="14">
        <f t="shared" si="2"/>
        <v>-16</v>
      </c>
      <c r="F37" s="22">
        <f t="shared" si="3"/>
        <v>-7888</v>
      </c>
      <c r="G37" s="17"/>
      <c r="J37" s="17"/>
    </row>
    <row r="38" spans="1:10">
      <c r="A38" s="19" t="s">
        <v>45</v>
      </c>
      <c r="B38" s="4">
        <v>1409.09</v>
      </c>
      <c r="C38" s="5">
        <v>43274</v>
      </c>
      <c r="D38" s="5">
        <v>43258</v>
      </c>
      <c r="E38" s="14">
        <f t="shared" si="2"/>
        <v>-16</v>
      </c>
      <c r="F38" s="22">
        <f t="shared" si="3"/>
        <v>-22545.439999999999</v>
      </c>
      <c r="G38" s="17"/>
      <c r="J38" s="17"/>
    </row>
    <row r="39" spans="1:10">
      <c r="A39" s="19" t="s">
        <v>46</v>
      </c>
      <c r="B39" s="4">
        <v>71.430000000000007</v>
      </c>
      <c r="C39" s="5">
        <v>43275</v>
      </c>
      <c r="D39" s="5">
        <v>43258</v>
      </c>
      <c r="E39" s="14">
        <f t="shared" si="2"/>
        <v>-17</v>
      </c>
      <c r="F39" s="22">
        <f t="shared" si="3"/>
        <v>-1214.3100000000002</v>
      </c>
      <c r="G39" s="17"/>
      <c r="J39" s="17"/>
    </row>
    <row r="40" spans="1:10">
      <c r="A40" s="19" t="s">
        <v>47</v>
      </c>
      <c r="B40" s="4">
        <v>6058.31</v>
      </c>
      <c r="C40" s="5">
        <v>43282</v>
      </c>
      <c r="D40" s="5">
        <v>43270</v>
      </c>
      <c r="E40" s="14">
        <f t="shared" si="2"/>
        <v>-12</v>
      </c>
      <c r="F40" s="22">
        <f t="shared" si="3"/>
        <v>-72699.72</v>
      </c>
      <c r="G40" s="17"/>
      <c r="H40" s="17"/>
      <c r="J40" s="17"/>
    </row>
    <row r="41" spans="1:10">
      <c r="A41" s="19" t="s">
        <v>48</v>
      </c>
      <c r="B41" s="4">
        <v>99</v>
      </c>
      <c r="C41" s="5">
        <v>43281</v>
      </c>
      <c r="D41" s="5">
        <v>43270</v>
      </c>
      <c r="E41" s="14">
        <f t="shared" si="2"/>
        <v>-11</v>
      </c>
      <c r="F41" s="22">
        <f t="shared" si="3"/>
        <v>-1089</v>
      </c>
      <c r="G41" s="17"/>
      <c r="H41" s="17"/>
      <c r="J41" s="17"/>
    </row>
    <row r="42" spans="1:10">
      <c r="A42" s="19" t="s">
        <v>49</v>
      </c>
      <c r="B42" s="4">
        <v>347.5</v>
      </c>
      <c r="C42" s="5">
        <v>43282</v>
      </c>
      <c r="D42" s="5">
        <v>43270</v>
      </c>
      <c r="E42" s="14">
        <f t="shared" si="2"/>
        <v>-12</v>
      </c>
      <c r="F42" s="22">
        <f t="shared" si="3"/>
        <v>-4170</v>
      </c>
      <c r="G42" s="17"/>
      <c r="J42" s="17"/>
    </row>
    <row r="43" spans="1:10">
      <c r="A43" s="19" t="s">
        <v>50</v>
      </c>
      <c r="B43" s="4">
        <v>205</v>
      </c>
      <c r="C43" s="5">
        <v>43282</v>
      </c>
      <c r="D43" s="5">
        <v>43270</v>
      </c>
      <c r="E43" s="14">
        <f t="shared" si="2"/>
        <v>-12</v>
      </c>
      <c r="F43" s="22">
        <f t="shared" si="3"/>
        <v>-2460</v>
      </c>
      <c r="G43" s="17"/>
      <c r="J43" s="17"/>
    </row>
    <row r="44" spans="1:10">
      <c r="A44" s="19" t="s">
        <v>51</v>
      </c>
      <c r="B44" s="4">
        <v>2757.27</v>
      </c>
      <c r="C44" s="5">
        <v>43286</v>
      </c>
      <c r="D44" s="5">
        <v>43270</v>
      </c>
      <c r="E44" s="14">
        <f t="shared" si="2"/>
        <v>-16</v>
      </c>
      <c r="F44" s="22">
        <f t="shared" si="3"/>
        <v>-44116.32</v>
      </c>
      <c r="G44" s="17"/>
      <c r="H44" s="17"/>
      <c r="J44" s="17"/>
    </row>
    <row r="45" spans="1:10">
      <c r="A45" s="19" t="s">
        <v>52</v>
      </c>
      <c r="B45" s="4">
        <v>360</v>
      </c>
      <c r="C45" s="5">
        <v>43286</v>
      </c>
      <c r="D45" s="5">
        <v>43270</v>
      </c>
      <c r="E45" s="14">
        <f t="shared" si="2"/>
        <v>-16</v>
      </c>
      <c r="F45" s="22">
        <f t="shared" si="3"/>
        <v>-5760</v>
      </c>
      <c r="G45" s="17"/>
      <c r="J45" s="17"/>
    </row>
    <row r="46" spans="1:10">
      <c r="A46" s="19" t="s">
        <v>53</v>
      </c>
      <c r="B46" s="4">
        <v>352</v>
      </c>
      <c r="C46" s="5">
        <v>43286</v>
      </c>
      <c r="D46" s="5">
        <v>43270</v>
      </c>
      <c r="E46" s="14">
        <f t="shared" si="2"/>
        <v>-16</v>
      </c>
      <c r="F46" s="22">
        <f t="shared" si="3"/>
        <v>-5632</v>
      </c>
      <c r="G46" s="17"/>
      <c r="J46" s="17"/>
    </row>
    <row r="47" spans="1:10">
      <c r="A47" s="19" t="s">
        <v>54</v>
      </c>
      <c r="B47" s="4">
        <v>1118.19</v>
      </c>
      <c r="C47" s="5">
        <v>43293</v>
      </c>
      <c r="D47" s="5">
        <v>43270</v>
      </c>
      <c r="E47" s="14">
        <f t="shared" si="2"/>
        <v>-23</v>
      </c>
      <c r="F47" s="22">
        <f t="shared" si="3"/>
        <v>-25718.370000000003</v>
      </c>
      <c r="G47" s="23"/>
      <c r="J47" s="17"/>
    </row>
    <row r="48" spans="1:10">
      <c r="A48" s="19" t="s">
        <v>55</v>
      </c>
      <c r="B48" s="4">
        <v>780</v>
      </c>
      <c r="C48" s="5">
        <v>43295</v>
      </c>
      <c r="D48" s="5">
        <v>43270</v>
      </c>
      <c r="E48" s="14">
        <f t="shared" si="2"/>
        <v>-25</v>
      </c>
      <c r="F48" s="22">
        <f t="shared" si="3"/>
        <v>-19500</v>
      </c>
      <c r="G48" s="23"/>
      <c r="J48" s="17"/>
    </row>
    <row r="49" spans="1:10">
      <c r="A49" s="19" t="s">
        <v>58</v>
      </c>
      <c r="B49" s="4">
        <v>780</v>
      </c>
      <c r="C49" s="5">
        <v>43309</v>
      </c>
      <c r="D49" s="5">
        <v>43280</v>
      </c>
      <c r="E49" s="14">
        <f t="shared" si="2"/>
        <v>-29</v>
      </c>
      <c r="F49" s="22">
        <f t="shared" si="3"/>
        <v>-22620</v>
      </c>
      <c r="G49" s="17"/>
      <c r="J49" s="17"/>
    </row>
    <row r="50" spans="1:10">
      <c r="A50" s="19" t="s">
        <v>56</v>
      </c>
      <c r="B50" s="4">
        <v>792</v>
      </c>
      <c r="C50" s="5">
        <v>43312</v>
      </c>
      <c r="D50" s="5">
        <v>43280</v>
      </c>
      <c r="E50" s="14">
        <f t="shared" si="2"/>
        <v>-32</v>
      </c>
      <c r="F50" s="22">
        <f t="shared" si="3"/>
        <v>-25344</v>
      </c>
      <c r="G50" s="17"/>
      <c r="J50" s="17"/>
    </row>
    <row r="51" spans="1:10">
      <c r="A51" s="19" t="s">
        <v>57</v>
      </c>
      <c r="B51" s="4">
        <v>17.829999999999998</v>
      </c>
      <c r="C51" s="5">
        <v>43308</v>
      </c>
      <c r="D51" s="5">
        <v>43280</v>
      </c>
      <c r="E51" s="14">
        <f t="shared" si="2"/>
        <v>-28</v>
      </c>
      <c r="F51" s="22">
        <f t="shared" si="3"/>
        <v>-499.23999999999995</v>
      </c>
      <c r="G51" s="17"/>
      <c r="J51" s="17"/>
    </row>
    <row r="52" spans="1:10">
      <c r="A52" s="19" t="s">
        <v>59</v>
      </c>
      <c r="B52" s="4">
        <v>630</v>
      </c>
      <c r="C52" s="5">
        <v>43309</v>
      </c>
      <c r="D52" s="5">
        <v>43280</v>
      </c>
      <c r="E52" s="14">
        <f t="shared" si="2"/>
        <v>-29</v>
      </c>
      <c r="F52" s="22">
        <f t="shared" si="3"/>
        <v>-18270</v>
      </c>
      <c r="G52" s="17"/>
      <c r="J52" s="17"/>
    </row>
    <row r="53" spans="1:10" s="11" customFormat="1" ht="24" customHeight="1">
      <c r="A53" s="6" t="s">
        <v>0</v>
      </c>
      <c r="B53" s="7">
        <f>SUM(B4:B52)</f>
        <v>70780.23</v>
      </c>
      <c r="C53" s="8"/>
      <c r="D53" s="8"/>
      <c r="E53" s="9"/>
      <c r="F53" s="10">
        <f>SUM(F4:F52)</f>
        <v>-1423373.75</v>
      </c>
    </row>
    <row r="56" spans="1:10" ht="36" customHeight="1">
      <c r="A56" s="28" t="s">
        <v>60</v>
      </c>
      <c r="B56" s="29"/>
      <c r="C56" s="29"/>
      <c r="D56" s="15">
        <f>IF(AND(F53&lt;&gt;"",B53&lt;&gt;0),F53/B53,"")</f>
        <v>-20.109764407377597</v>
      </c>
    </row>
  </sheetData>
  <mergeCells count="6">
    <mergeCell ref="F2:F3"/>
    <mergeCell ref="E2:E3"/>
    <mergeCell ref="A56:C56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casale</cp:lastModifiedBy>
  <cp:lastPrinted>2018-07-09T11:15:09Z</cp:lastPrinted>
  <dcterms:created xsi:type="dcterms:W3CDTF">2015-03-02T16:51:10Z</dcterms:created>
  <dcterms:modified xsi:type="dcterms:W3CDTF">2018-07-09T11:17:00Z</dcterms:modified>
</cp:coreProperties>
</file>